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5600" windowHeight="14620" tabRatio="500"/>
  </bookViews>
  <sheets>
    <sheet name="apotheek Dolhain" sheetId="1" r:id="rId1"/>
  </sheets>
  <definedNames>
    <definedName name="_xlnm.Print_Titles" localSheetId="0">'apotheek Dolhain'!$1:$13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I64" i="1"/>
  <c r="G31" i="1"/>
  <c r="I31" i="1"/>
  <c r="G23" i="1"/>
  <c r="I23" i="1"/>
  <c r="G53" i="1"/>
  <c r="I53" i="1"/>
  <c r="G55" i="1"/>
  <c r="I55" i="1"/>
  <c r="G54" i="1"/>
  <c r="I54" i="1"/>
  <c r="G39" i="1"/>
  <c r="I39" i="1"/>
  <c r="G40" i="1"/>
  <c r="I40" i="1"/>
  <c r="G61" i="1"/>
  <c r="I61" i="1"/>
  <c r="G19" i="1"/>
  <c r="I19" i="1"/>
  <c r="G18" i="1"/>
  <c r="I18" i="1"/>
  <c r="G68" i="1"/>
  <c r="I68" i="1"/>
  <c r="G67" i="1"/>
  <c r="I67" i="1"/>
  <c r="G66" i="1"/>
  <c r="I66" i="1"/>
  <c r="G49" i="1"/>
  <c r="I49" i="1"/>
  <c r="G47" i="1"/>
  <c r="I47" i="1"/>
  <c r="G45" i="1"/>
  <c r="I45" i="1"/>
  <c r="G33" i="1"/>
  <c r="I33" i="1"/>
  <c r="G52" i="1"/>
  <c r="I52" i="1"/>
  <c r="G51" i="1"/>
  <c r="I51" i="1"/>
  <c r="G46" i="1"/>
  <c r="I46" i="1"/>
  <c r="G24" i="1"/>
  <c r="I24" i="1"/>
  <c r="G38" i="1"/>
  <c r="I38" i="1"/>
  <c r="G65" i="1"/>
  <c r="I65" i="1"/>
  <c r="G62" i="1"/>
  <c r="I62" i="1"/>
  <c r="G63" i="1"/>
  <c r="I63" i="1"/>
  <c r="G58" i="1"/>
  <c r="I58" i="1"/>
  <c r="G60" i="1"/>
  <c r="I60" i="1"/>
  <c r="G59" i="1"/>
  <c r="I59" i="1"/>
  <c r="G56" i="1"/>
  <c r="I56" i="1"/>
  <c r="G57" i="1"/>
  <c r="I57" i="1"/>
  <c r="G48" i="1"/>
  <c r="I48" i="1"/>
  <c r="G44" i="1"/>
  <c r="I44" i="1"/>
  <c r="G43" i="1"/>
  <c r="I43" i="1"/>
  <c r="G42" i="1"/>
  <c r="I42" i="1"/>
  <c r="G41" i="1"/>
  <c r="I41" i="1"/>
  <c r="G37" i="1"/>
  <c r="I37" i="1"/>
  <c r="G36" i="1"/>
  <c r="I36" i="1"/>
  <c r="G35" i="1"/>
  <c r="I35" i="1"/>
  <c r="G34" i="1"/>
  <c r="I34" i="1"/>
  <c r="G32" i="1"/>
  <c r="I32" i="1"/>
  <c r="G27" i="1"/>
  <c r="I27" i="1"/>
  <c r="G30" i="1"/>
  <c r="I30" i="1"/>
  <c r="G29" i="1"/>
  <c r="I29" i="1"/>
  <c r="G28" i="1"/>
  <c r="I28" i="1"/>
  <c r="G25" i="1"/>
  <c r="I25" i="1"/>
  <c r="G26" i="1"/>
  <c r="I26" i="1"/>
  <c r="G22" i="1"/>
  <c r="I22" i="1"/>
  <c r="G21" i="1"/>
  <c r="I21" i="1"/>
  <c r="G20" i="1"/>
  <c r="I20" i="1"/>
  <c r="G17" i="1"/>
  <c r="I17" i="1"/>
  <c r="G16" i="1"/>
  <c r="I16" i="1"/>
  <c r="G15" i="1"/>
  <c r="I15" i="1"/>
  <c r="G50" i="1"/>
  <c r="I50" i="1"/>
  <c r="G14" i="1"/>
  <c r="I14" i="1"/>
  <c r="I70" i="1"/>
  <c r="I71" i="1"/>
</calcChain>
</file>

<file path=xl/sharedStrings.xml><?xml version="1.0" encoding="utf-8"?>
<sst xmlns="http://schemas.openxmlformats.org/spreadsheetml/2006/main" count="215" uniqueCount="102">
  <si>
    <t>RANGE</t>
  </si>
  <si>
    <t>PRODUCTNAAM</t>
  </si>
  <si>
    <t>INHOUD</t>
  </si>
  <si>
    <t xml:space="preserve">VORM </t>
  </si>
  <si>
    <t>VK INCL BTW</t>
  </si>
  <si>
    <t>STUKS</t>
  </si>
  <si>
    <t>HEALTH</t>
  </si>
  <si>
    <t>ENDURANCE</t>
  </si>
  <si>
    <t>PERFORMANCE</t>
  </si>
  <si>
    <t>RECOVERY</t>
  </si>
  <si>
    <t>POWER</t>
  </si>
  <si>
    <t>TOTAAL</t>
  </si>
  <si>
    <t>CAPS</t>
  </si>
  <si>
    <t>TABS</t>
  </si>
  <si>
    <t>GUMS</t>
  </si>
  <si>
    <t>GRAM</t>
  </si>
  <si>
    <t>SOFTGELS</t>
  </si>
  <si>
    <t>DRUPPELS</t>
  </si>
  <si>
    <t>CHEWING GUM CAFFEINE</t>
  </si>
  <si>
    <t>COLLAGEN PEPTAN</t>
  </si>
  <si>
    <t>CREATINE CREAPURE</t>
  </si>
  <si>
    <t>ENERGY GEL LEMON</t>
  </si>
  <si>
    <t>ENERGY GEL MANGO</t>
  </si>
  <si>
    <t>ENERGY GEL RED FRUITS</t>
  </si>
  <si>
    <t>ENERGY GEL CAFFEIN COLA</t>
  </si>
  <si>
    <t>ISOGEL APPLE</t>
  </si>
  <si>
    <t>ISOGEL LEMON LIME</t>
  </si>
  <si>
    <t>ISOGEL ORANGE</t>
  </si>
  <si>
    <t>ISOTONIC SPORTS DRINK AGRUM</t>
  </si>
  <si>
    <t>ISOTONIC SPORTS DRINK BLUEBERRY</t>
  </si>
  <si>
    <t>OMEGA 3</t>
  </si>
  <si>
    <t>RECOVERY SHAKE STRAWBERRY</t>
  </si>
  <si>
    <t>RECOVERY SHAKE VANILLA</t>
  </si>
  <si>
    <t>WHEY PROTEIN CHOCOLATE</t>
  </si>
  <si>
    <t>WHEY PROTEIN STRAWBERRY</t>
  </si>
  <si>
    <t>WHEY PROTEIN VANILLA</t>
  </si>
  <si>
    <t>L-CARNITINE CARNIPURE</t>
  </si>
  <si>
    <t>NIGHT PROTEIN VANILLA</t>
  </si>
  <si>
    <t>HYDRO/ORS TROPICAL'</t>
  </si>
  <si>
    <t>HYDRO/ORS GRAPEFRUIT</t>
  </si>
  <si>
    <t>BETA-ALANINE SR CARNOSYN</t>
  </si>
  <si>
    <t>ENERGY FRUIT CHERRY</t>
  </si>
  <si>
    <t>VEGAN PROTEIN VANILLA</t>
  </si>
  <si>
    <t>ENERGY NOUGAT CRANBERRY</t>
  </si>
  <si>
    <t>ENERGY SPORTS DRINK LEMON-LIME</t>
  </si>
  <si>
    <t>ENERGY SPORTS DRINK RED ORANGE</t>
  </si>
  <si>
    <t>ENERGY FRUIT APPLE</t>
  </si>
  <si>
    <t>RECOVERY SHAKE CHOCOLADE</t>
  </si>
  <si>
    <t>ENERGY BAR BANANA</t>
  </si>
  <si>
    <t>ENERGY BAR RASPBERRY</t>
  </si>
  <si>
    <t>apotheek@dolhain.be</t>
  </si>
  <si>
    <t>Apotheek Dolhain</t>
  </si>
  <si>
    <t>VEGAN PROTEIN CHOCO</t>
  </si>
  <si>
    <t>Bredabaan 802</t>
  </si>
  <si>
    <t>2930 Brasschaat MTH, België</t>
  </si>
  <si>
    <t>Datum:</t>
  </si>
  <si>
    <t>Uw korting:</t>
  </si>
  <si>
    <t>Totaal incl. BTW</t>
  </si>
  <si>
    <t>Verkregen korting</t>
  </si>
  <si>
    <t>VK INCL BTW
incl. korting</t>
  </si>
  <si>
    <t>CNK</t>
  </si>
  <si>
    <t>ENERGY CAKE APPLE</t>
  </si>
  <si>
    <t>ISOTONIC SPORTS DRINK LEMON</t>
  </si>
  <si>
    <t>ENERGY CAKE NATURAL</t>
  </si>
  <si>
    <t>PROTEIN BAR COOKIE DOUGH</t>
  </si>
  <si>
    <t>VITAMINE D DROPS 1000IU CHERRY</t>
  </si>
  <si>
    <t>MULTI VITAMIN</t>
  </si>
  <si>
    <t>NATRIUM BICARBONAAT 1125MG</t>
  </si>
  <si>
    <t xml:space="preserve">IRON FERROCHEL </t>
  </si>
  <si>
    <t>ENERGY NOUGAT COFFEE</t>
  </si>
  <si>
    <t>0478.209.833</t>
  </si>
  <si>
    <t>ISOTONIC SPORTS DRINK AGRUM ZAKJES</t>
  </si>
  <si>
    <t>14 x 35</t>
  </si>
  <si>
    <t>ISOTONIC SPORTS DRINK BLUEBERRY ZAKJES</t>
  </si>
  <si>
    <t>ISOTONIC SPORTS DRINK LEMON ZAKJES</t>
  </si>
  <si>
    <t xml:space="preserve">6 X 45 </t>
  </si>
  <si>
    <t xml:space="preserve">6 X 44 </t>
  </si>
  <si>
    <t xml:space="preserve">12 X 32 </t>
  </si>
  <si>
    <t>ML</t>
  </si>
  <si>
    <t xml:space="preserve">6 X 40 </t>
  </si>
  <si>
    <t xml:space="preserve">6 X 35 </t>
  </si>
  <si>
    <t xml:space="preserve">20 X 6,6 </t>
  </si>
  <si>
    <t xml:space="preserve">6 X 60 </t>
  </si>
  <si>
    <t xml:space="preserve">12 x 60 </t>
  </si>
  <si>
    <t>GEAR</t>
  </si>
  <si>
    <t>DRINKING BOTTLE</t>
  </si>
  <si>
    <t>SHAKER</t>
  </si>
  <si>
    <t>ISOBUFFER SPORTS DRINK ORANGE</t>
  </si>
  <si>
    <t>ISOBUFFER SPORTS DRINK FOREST FRUIT</t>
  </si>
  <si>
    <t>NIGHT PROTEIN CHOCOLATE/SALTED CARAMEL</t>
  </si>
  <si>
    <t>ENERGY CAKE CHOCOLATE</t>
  </si>
  <si>
    <t>Naam</t>
  </si>
  <si>
    <t>Tel</t>
  </si>
  <si>
    <t>Straat huisnr</t>
  </si>
  <si>
    <t>Code gemeente</t>
  </si>
  <si>
    <t>Afhalen</t>
  </si>
  <si>
    <t>Versturen</t>
  </si>
  <si>
    <t>ja/nee</t>
  </si>
  <si>
    <t>Adres (indien anders dan hierboven)</t>
  </si>
  <si>
    <t>ENERGY NOUGAT LEMON</t>
  </si>
  <si>
    <t>GOOREINDSE WIELERTOERISTEN</t>
  </si>
  <si>
    <t>VEGAN PROTEIN RED FRUITS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</si>
</sst>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 [$€-813]\ * #,##0.00_ ;_ [$€-813]\ * \-#,##0.00_ ;_ [$€-813]\ * &quot;-&quot;??_ ;_ @_ "/>
    <numFmt numFmtId="166" formatCode="_-[$€-813]\ * #,##0.00_-;\-[$€-813]\ * #,##0.00_-;_-[$€-813]\ * &quot;-&quot;??_-;_-@_-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Light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BBB3"/>
      <name val="Calibri"/>
      <family val="2"/>
    </font>
    <font>
      <b/>
      <sz val="10"/>
      <color rgb="FF00BBB3"/>
      <name val="Calibri"/>
      <family val="2"/>
    </font>
    <font>
      <b/>
      <sz val="11"/>
      <color rgb="FF00BBB3"/>
      <name val="Calibri"/>
      <family val="2"/>
    </font>
    <font>
      <b/>
      <sz val="12"/>
      <color theme="0"/>
      <name val="Calibri"/>
      <family val="2"/>
      <scheme val="minor"/>
    </font>
    <font>
      <sz val="12"/>
      <color rgb="FF00BBB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5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BB3"/>
        <bgColor indexed="64"/>
      </patternFill>
    </fill>
    <fill>
      <patternFill patternType="solid">
        <fgColor rgb="FFC2EC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97">
    <xf numFmtId="0" fontId="0" fillId="0" borderId="0" xfId="0"/>
    <xf numFmtId="44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16" fillId="0" borderId="0" xfId="4" applyNumberFormat="1" applyFont="1" applyFill="1" applyBorder="1" applyAlignment="1">
      <alignment horizontal="right"/>
    </xf>
    <xf numFmtId="0" fontId="14" fillId="0" borderId="0" xfId="4" applyNumberFormat="1" applyFont="1" applyFill="1" applyBorder="1" applyAlignment="1">
      <alignment horizontal="right"/>
    </xf>
    <xf numFmtId="0" fontId="20" fillId="3" borderId="4" xfId="0" applyFont="1" applyFill="1" applyBorder="1" applyAlignment="1">
      <alignment horizontal="left"/>
    </xf>
    <xf numFmtId="0" fontId="8" fillId="3" borderId="5" xfId="0" applyFont="1" applyFill="1" applyBorder="1"/>
    <xf numFmtId="1" fontId="20" fillId="3" borderId="5" xfId="0" applyNumberFormat="1" applyFont="1" applyFill="1" applyBorder="1"/>
    <xf numFmtId="164" fontId="20" fillId="3" borderId="6" xfId="0" applyNumberFormat="1" applyFont="1" applyFill="1" applyBorder="1"/>
    <xf numFmtId="1" fontId="17" fillId="0" borderId="0" xfId="0" applyNumberFormat="1" applyFont="1" applyAlignment="1">
      <alignment horizontal="left"/>
    </xf>
    <xf numFmtId="1" fontId="21" fillId="0" borderId="0" xfId="0" applyNumberFormat="1" applyFont="1"/>
    <xf numFmtId="0" fontId="5" fillId="0" borderId="0" xfId="0" applyNumberFormat="1" applyFont="1" applyFill="1" applyBorder="1" applyAlignment="1"/>
    <xf numFmtId="1" fontId="6" fillId="0" borderId="0" xfId="0" applyNumberFormat="1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0" fontId="11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3" fontId="5" fillId="0" borderId="0" xfId="0" quotePrefix="1" applyNumberFormat="1" applyFont="1" applyFill="1" applyBorder="1" applyAlignment="1">
      <alignment horizontal="right"/>
    </xf>
    <xf numFmtId="0" fontId="7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9" fontId="18" fillId="0" borderId="0" xfId="0" applyNumberFormat="1" applyFont="1" applyFill="1" applyBorder="1" applyAlignment="1">
      <alignment horizontal="left"/>
    </xf>
    <xf numFmtId="44" fontId="19" fillId="0" borderId="0" xfId="1" applyFont="1" applyFill="1" applyBorder="1" applyAlignment="1">
      <alignment horizontal="center" vertical="center" wrapText="1"/>
    </xf>
    <xf numFmtId="1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/>
    <xf numFmtId="1" fontId="12" fillId="0" borderId="0" xfId="0" applyNumberFormat="1" applyFont="1" applyFill="1" applyBorder="1" applyAlignment="1">
      <alignment horizontal="center"/>
    </xf>
    <xf numFmtId="49" fontId="12" fillId="0" borderId="0" xfId="3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166" fontId="0" fillId="0" borderId="0" xfId="0" applyNumberFormat="1" applyFill="1" applyBorder="1"/>
    <xf numFmtId="1" fontId="17" fillId="0" borderId="0" xfId="0" applyNumberFormat="1" applyFont="1" applyFill="1" applyBorder="1" applyAlignment="1">
      <alignment horizontal="left"/>
    </xf>
    <xf numFmtId="1" fontId="21" fillId="0" borderId="0" xfId="0" applyNumberFormat="1" applyFont="1" applyFill="1" applyBorder="1"/>
    <xf numFmtId="0" fontId="19" fillId="2" borderId="1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44" fontId="19" fillId="2" borderId="2" xfId="1" applyFont="1" applyFill="1" applyBorder="1" applyAlignment="1">
      <alignment horizontal="center" vertical="center" wrapText="1"/>
    </xf>
    <xf numFmtId="44" fontId="19" fillId="2" borderId="3" xfId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/>
    <xf numFmtId="49" fontId="5" fillId="4" borderId="0" xfId="3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165" fontId="5" fillId="4" borderId="0" xfId="0" applyNumberFormat="1" applyFont="1" applyFill="1" applyBorder="1" applyAlignment="1">
      <alignment horizontal="left"/>
    </xf>
    <xf numFmtId="164" fontId="5" fillId="4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 applyBorder="1"/>
    <xf numFmtId="166" fontId="22" fillId="0" borderId="0" xfId="0" applyNumberFormat="1" applyFont="1" applyFill="1" applyBorder="1"/>
    <xf numFmtId="164" fontId="23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43" fontId="22" fillId="0" borderId="0" xfId="0" applyNumberFormat="1" applyFont="1" applyFill="1" applyBorder="1"/>
    <xf numFmtId="43" fontId="17" fillId="0" borderId="0" xfId="0" applyNumberFormat="1" applyFont="1" applyAlignment="1">
      <alignment horizontal="center"/>
    </xf>
    <xf numFmtId="0" fontId="5" fillId="4" borderId="0" xfId="0" applyFont="1" applyFill="1" applyBorder="1" applyAlignment="1">
      <alignment horizontal="right"/>
    </xf>
    <xf numFmtId="0" fontId="5" fillId="4" borderId="0" xfId="0" applyFont="1" applyFill="1" applyBorder="1" applyAlignment="1"/>
    <xf numFmtId="1" fontId="7" fillId="4" borderId="0" xfId="0" applyNumberFormat="1" applyFont="1" applyFill="1" applyBorder="1" applyAlignment="1">
      <alignment horizontal="center"/>
    </xf>
    <xf numFmtId="1" fontId="12" fillId="4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5" fillId="5" borderId="0" xfId="0" applyNumberFormat="1" applyFont="1" applyFill="1" applyBorder="1" applyAlignment="1"/>
    <xf numFmtId="1" fontId="6" fillId="5" borderId="0" xfId="0" applyNumberFormat="1" applyFont="1" applyFill="1" applyBorder="1" applyAlignment="1">
      <alignment horizontal="center" vertical="center"/>
    </xf>
    <xf numFmtId="49" fontId="5" fillId="5" borderId="0" xfId="3" applyNumberFormat="1" applyFont="1" applyFill="1" applyBorder="1" applyAlignment="1">
      <alignment vertical="top"/>
    </xf>
    <xf numFmtId="0" fontId="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165" fontId="5" fillId="5" borderId="0" xfId="0" applyNumberFormat="1" applyFont="1" applyFill="1" applyBorder="1" applyAlignment="1">
      <alignment horizontal="left"/>
    </xf>
    <xf numFmtId="0" fontId="5" fillId="5" borderId="0" xfId="0" applyFont="1" applyFill="1" applyBorder="1" applyAlignment="1">
      <alignment horizontal="right"/>
    </xf>
    <xf numFmtId="164" fontId="5" fillId="5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/>
    <xf numFmtId="1" fontId="7" fillId="5" borderId="0" xfId="0" applyNumberFormat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left"/>
    </xf>
    <xf numFmtId="1" fontId="10" fillId="4" borderId="0" xfId="0" applyNumberFormat="1" applyFont="1" applyFill="1" applyBorder="1" applyAlignment="1">
      <alignment horizontal="center"/>
    </xf>
    <xf numFmtId="0" fontId="5" fillId="6" borderId="0" xfId="0" applyFont="1" applyFill="1" applyBorder="1" applyAlignment="1"/>
    <xf numFmtId="1" fontId="7" fillId="6" borderId="0" xfId="0" applyNumberFormat="1" applyFont="1" applyFill="1" applyBorder="1" applyAlignment="1">
      <alignment horizontal="center"/>
    </xf>
    <xf numFmtId="49" fontId="5" fillId="6" borderId="0" xfId="3" applyNumberFormat="1" applyFont="1" applyFill="1" applyBorder="1" applyAlignment="1">
      <alignment vertical="top"/>
    </xf>
    <xf numFmtId="0" fontId="5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left"/>
    </xf>
    <xf numFmtId="165" fontId="5" fillId="6" borderId="0" xfId="0" applyNumberFormat="1" applyFont="1" applyFill="1" applyBorder="1" applyAlignment="1">
      <alignment horizontal="left"/>
    </xf>
    <xf numFmtId="0" fontId="5" fillId="6" borderId="0" xfId="0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center"/>
    </xf>
    <xf numFmtId="0" fontId="5" fillId="6" borderId="0" xfId="0" applyNumberFormat="1" applyFont="1" applyFill="1" applyBorder="1" applyAlignment="1"/>
    <xf numFmtId="0" fontId="24" fillId="0" borderId="0" xfId="0" applyFont="1" applyFill="1" applyBorder="1" applyAlignment="1">
      <alignment horizontal="left"/>
    </xf>
    <xf numFmtId="0" fontId="5" fillId="7" borderId="0" xfId="0" applyNumberFormat="1" applyFont="1" applyFill="1" applyBorder="1" applyAlignment="1"/>
    <xf numFmtId="1" fontId="7" fillId="7" borderId="0" xfId="0" applyNumberFormat="1" applyFont="1" applyFill="1" applyBorder="1" applyAlignment="1" applyProtection="1">
      <alignment horizontal="center"/>
      <protection locked="0"/>
    </xf>
    <xf numFmtId="49" fontId="5" fillId="7" borderId="0" xfId="3" applyNumberFormat="1" applyFont="1" applyFill="1" applyBorder="1" applyAlignment="1">
      <alignment vertical="top"/>
    </xf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left"/>
    </xf>
    <xf numFmtId="165" fontId="5" fillId="7" borderId="0" xfId="0" applyNumberFormat="1" applyFont="1" applyFill="1" applyBorder="1" applyAlignment="1">
      <alignment horizontal="left"/>
    </xf>
    <xf numFmtId="0" fontId="5" fillId="7" borderId="0" xfId="0" applyFont="1" applyFill="1" applyBorder="1" applyAlignment="1">
      <alignment horizontal="right"/>
    </xf>
    <xf numFmtId="164" fontId="5" fillId="7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right"/>
    </xf>
  </cellXfs>
  <cellStyles count="6">
    <cellStyle name="Gevolgde hyperlink" xfId="5" builtinId="9" hidden="1"/>
    <cellStyle name="Hyperlink" xfId="4" builtinId="8"/>
    <cellStyle name="Normaal" xfId="0" builtinId="0"/>
    <cellStyle name="Normal 2" xfId="3"/>
    <cellStyle name="Normal 3" xfId="2"/>
    <cellStyle name="Valuta" xfId="1" builtinId="4"/>
  </cellStyles>
  <dxfs count="0"/>
  <tableStyles count="0" defaultTableStyle="TableStyleMedium9" defaultPivotStyle="PivotStyleMedium7"/>
  <colors>
    <mruColors>
      <color rgb="FFC2ECF0"/>
      <color rgb="FFC9F3FF"/>
      <color rgb="FF00B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470453</xdr:colOff>
      <xdr:row>0</xdr:row>
      <xdr:rowOff>80803</xdr:rowOff>
    </xdr:from>
    <xdr:to>
      <xdr:col>2</xdr:col>
      <xdr:colOff>1318591</xdr:colOff>
      <xdr:row>3</xdr:row>
      <xdr:rowOff>55903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xmlns="" id="{A27E73A2-E342-4623-A4D9-00D05709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453" y="80803"/>
          <a:ext cx="2619788" cy="575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potheek@dolhain.be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97"/>
  <sheetViews>
    <sheetView tabSelected="1" zoomScale="115" zoomScaleNormal="115" zoomScalePageLayoutView="115" workbookViewId="0">
      <pane ySplit="13" topLeftCell="A14" activePane="bottomLeft" state="frozen"/>
      <selection pane="bottomLeft"/>
    </sheetView>
  </sheetViews>
  <sheetFormatPr baseColWidth="10" defaultColWidth="10.6640625" defaultRowHeight="15" x14ac:dyDescent="0"/>
  <cols>
    <col min="1" max="1" width="11" style="20" bestFit="1" customWidth="1"/>
    <col min="2" max="2" width="12.1640625" style="20" bestFit="1" customWidth="1"/>
    <col min="3" max="3" width="32.1640625" style="20" bestFit="1" customWidth="1"/>
    <col min="4" max="4" width="8.33203125" style="20" bestFit="1" customWidth="1"/>
    <col min="5" max="5" width="10.83203125" style="20" bestFit="1" customWidth="1"/>
    <col min="6" max="7" width="11.5" style="20" customWidth="1"/>
    <col min="8" max="8" width="7.5" style="20" customWidth="1"/>
    <col min="9" max="9" width="10.83203125" style="20" customWidth="1"/>
    <col min="10" max="10" width="12.5" style="20" bestFit="1" customWidth="1"/>
    <col min="11" max="16384" width="10.6640625" style="20"/>
  </cols>
  <sheetData>
    <row r="1" spans="1:12" ht="15" customHeight="1">
      <c r="J1" s="21"/>
    </row>
    <row r="2" spans="1:12" ht="15" customHeight="1">
      <c r="J2" s="21"/>
    </row>
    <row r="3" spans="1:12" ht="15" customHeight="1">
      <c r="A3" s="2"/>
      <c r="C3" s="22"/>
      <c r="D3" s="2"/>
      <c r="E3" s="23"/>
      <c r="F3" s="23" t="s">
        <v>51</v>
      </c>
      <c r="G3" s="23"/>
      <c r="I3" s="15"/>
      <c r="J3" s="24"/>
      <c r="K3" s="24"/>
    </row>
    <row r="4" spans="1:12" ht="15" customHeight="1">
      <c r="A4" s="2"/>
      <c r="D4" s="2"/>
      <c r="E4" s="23"/>
      <c r="F4" s="23" t="s">
        <v>53</v>
      </c>
      <c r="G4" s="23"/>
      <c r="I4" s="15"/>
      <c r="J4" s="24"/>
      <c r="K4" s="24"/>
    </row>
    <row r="5" spans="1:12" ht="15" customHeight="1">
      <c r="A5" s="2"/>
      <c r="C5" s="22" t="s">
        <v>100</v>
      </c>
      <c r="D5" s="2"/>
      <c r="E5" s="23"/>
      <c r="F5" s="23" t="s">
        <v>54</v>
      </c>
      <c r="G5" s="23"/>
      <c r="I5" s="15"/>
      <c r="J5" s="24"/>
      <c r="K5" s="24"/>
    </row>
    <row r="6" spans="1:12" ht="15" customHeight="1">
      <c r="A6" s="2"/>
      <c r="B6" s="65" t="s">
        <v>91</v>
      </c>
      <c r="C6" s="22"/>
      <c r="D6" s="2"/>
      <c r="E6" s="23"/>
      <c r="F6" s="26" t="s">
        <v>70</v>
      </c>
      <c r="G6" s="26"/>
      <c r="I6" s="25"/>
      <c r="J6" s="24"/>
      <c r="K6" s="24"/>
    </row>
    <row r="7" spans="1:12" ht="15" customHeight="1">
      <c r="A7" s="2"/>
      <c r="B7" s="65" t="s">
        <v>93</v>
      </c>
      <c r="C7" s="22"/>
      <c r="D7" s="2"/>
      <c r="E7" s="23"/>
      <c r="F7" s="4" t="s">
        <v>50</v>
      </c>
      <c r="G7" s="4"/>
      <c r="I7" s="27"/>
      <c r="J7" s="24"/>
      <c r="K7" s="24"/>
    </row>
    <row r="8" spans="1:12" ht="15" customHeight="1">
      <c r="A8" s="2"/>
      <c r="B8" s="65" t="s">
        <v>94</v>
      </c>
      <c r="C8" s="22"/>
      <c r="D8" s="2"/>
      <c r="E8" s="23"/>
      <c r="F8" s="23"/>
      <c r="G8" s="23"/>
      <c r="H8" s="4"/>
      <c r="I8" s="27"/>
      <c r="J8" s="24"/>
      <c r="K8" s="24"/>
    </row>
    <row r="9" spans="1:12" ht="15" customHeight="1">
      <c r="A9" s="2"/>
      <c r="B9" s="65" t="s">
        <v>92</v>
      </c>
      <c r="C9" s="22"/>
      <c r="D9" s="2"/>
      <c r="E9" s="23"/>
      <c r="F9" s="23"/>
      <c r="G9" s="23"/>
      <c r="H9" s="4"/>
      <c r="I9" s="27"/>
      <c r="J9" s="24"/>
      <c r="K9" s="24"/>
    </row>
    <row r="10" spans="1:12" ht="18" customHeight="1">
      <c r="A10" s="2"/>
      <c r="B10" s="2" t="s">
        <v>95</v>
      </c>
      <c r="C10" s="22" t="s">
        <v>97</v>
      </c>
      <c r="D10" s="2"/>
      <c r="E10" s="5"/>
      <c r="F10" s="5"/>
      <c r="G10" s="5"/>
      <c r="H10" s="25"/>
      <c r="J10" s="24"/>
      <c r="K10" s="24"/>
    </row>
    <row r="11" spans="1:12" ht="15" customHeight="1">
      <c r="B11" s="65" t="s">
        <v>96</v>
      </c>
      <c r="C11" s="87" t="s">
        <v>98</v>
      </c>
      <c r="D11" s="2"/>
      <c r="E11" s="23" t="s">
        <v>55</v>
      </c>
      <c r="F11" s="96">
        <v>44612</v>
      </c>
      <c r="G11" s="23"/>
      <c r="H11" s="28"/>
    </row>
    <row r="12" spans="1:12" ht="15" customHeight="1">
      <c r="A12" s="2"/>
      <c r="C12" s="87"/>
      <c r="D12" s="2"/>
      <c r="E12" s="29" t="s">
        <v>56</v>
      </c>
      <c r="F12" s="30">
        <v>0.2</v>
      </c>
      <c r="G12" s="30"/>
      <c r="J12" s="24"/>
      <c r="K12" s="24"/>
    </row>
    <row r="13" spans="1:12" ht="33" customHeight="1">
      <c r="A13" s="44" t="s">
        <v>0</v>
      </c>
      <c r="B13" s="45" t="s">
        <v>60</v>
      </c>
      <c r="C13" s="45" t="s">
        <v>1</v>
      </c>
      <c r="D13" s="45" t="s">
        <v>2</v>
      </c>
      <c r="E13" s="45" t="s">
        <v>3</v>
      </c>
      <c r="F13" s="45" t="s">
        <v>4</v>
      </c>
      <c r="G13" s="45" t="s">
        <v>59</v>
      </c>
      <c r="H13" s="46" t="s">
        <v>5</v>
      </c>
      <c r="I13" s="47" t="s">
        <v>11</v>
      </c>
      <c r="J13" s="32"/>
      <c r="K13" s="31"/>
      <c r="L13" s="1"/>
    </row>
    <row r="14" spans="1:12" ht="16" customHeight="1">
      <c r="A14" s="66" t="s">
        <v>8</v>
      </c>
      <c r="B14" s="67">
        <v>3677309</v>
      </c>
      <c r="C14" s="68" t="s">
        <v>40</v>
      </c>
      <c r="D14" s="69">
        <v>120</v>
      </c>
      <c r="E14" s="70" t="s">
        <v>13</v>
      </c>
      <c r="F14" s="71">
        <v>49.95</v>
      </c>
      <c r="G14" s="71">
        <f t="shared" ref="G14:G46" si="0">F14*(1-$F$12)</f>
        <v>39.960000000000008</v>
      </c>
      <c r="H14" s="72"/>
      <c r="I14" s="73">
        <f t="shared" ref="I14:I46" si="1">G14*H14</f>
        <v>0</v>
      </c>
      <c r="K14" s="41"/>
    </row>
    <row r="15" spans="1:12" ht="16" customHeight="1">
      <c r="A15" s="12" t="s">
        <v>8</v>
      </c>
      <c r="B15" s="17">
        <v>4167961</v>
      </c>
      <c r="C15" s="14" t="s">
        <v>18</v>
      </c>
      <c r="D15" s="15">
        <v>10</v>
      </c>
      <c r="E15" s="2" t="s">
        <v>14</v>
      </c>
      <c r="F15" s="16">
        <v>2.95</v>
      </c>
      <c r="G15" s="16">
        <f t="shared" si="0"/>
        <v>2.3600000000000003</v>
      </c>
      <c r="H15" s="23"/>
      <c r="I15" s="3">
        <f t="shared" si="1"/>
        <v>0</v>
      </c>
      <c r="K15" s="41"/>
    </row>
    <row r="16" spans="1:12" ht="16" customHeight="1">
      <c r="A16" s="86" t="s">
        <v>6</v>
      </c>
      <c r="B16" s="79">
        <v>3722691</v>
      </c>
      <c r="C16" s="80" t="s">
        <v>19</v>
      </c>
      <c r="D16" s="81">
        <v>300</v>
      </c>
      <c r="E16" s="82" t="s">
        <v>15</v>
      </c>
      <c r="F16" s="83">
        <v>27.5</v>
      </c>
      <c r="G16" s="83">
        <f t="shared" si="0"/>
        <v>22</v>
      </c>
      <c r="H16" s="84"/>
      <c r="I16" s="85">
        <f t="shared" si="1"/>
        <v>0</v>
      </c>
      <c r="K16" s="41"/>
    </row>
    <row r="17" spans="1:12" ht="16" customHeight="1">
      <c r="A17" s="66" t="s">
        <v>10</v>
      </c>
      <c r="B17" s="75">
        <v>3642063</v>
      </c>
      <c r="C17" s="68" t="s">
        <v>20</v>
      </c>
      <c r="D17" s="69">
        <v>300</v>
      </c>
      <c r="E17" s="70" t="s">
        <v>15</v>
      </c>
      <c r="F17" s="71">
        <v>22.5</v>
      </c>
      <c r="G17" s="71">
        <f t="shared" si="0"/>
        <v>18</v>
      </c>
      <c r="H17" s="72"/>
      <c r="I17" s="73">
        <f t="shared" si="1"/>
        <v>0</v>
      </c>
      <c r="K17" s="41"/>
    </row>
    <row r="18" spans="1:12" ht="16" customHeight="1">
      <c r="A18" s="40" t="s">
        <v>84</v>
      </c>
      <c r="B18" s="17">
        <v>918599</v>
      </c>
      <c r="C18" s="14" t="s">
        <v>85</v>
      </c>
      <c r="D18" s="15">
        <v>500</v>
      </c>
      <c r="E18" s="2" t="s">
        <v>78</v>
      </c>
      <c r="F18" s="16">
        <v>2.5</v>
      </c>
      <c r="G18" s="16">
        <f t="shared" si="0"/>
        <v>2</v>
      </c>
      <c r="H18" s="23"/>
      <c r="I18" s="3">
        <f t="shared" si="1"/>
        <v>0</v>
      </c>
      <c r="K18" s="41"/>
    </row>
    <row r="19" spans="1:12" ht="16" customHeight="1">
      <c r="A19" s="40" t="s">
        <v>84</v>
      </c>
      <c r="B19" s="17">
        <v>3697109</v>
      </c>
      <c r="C19" s="14" t="s">
        <v>85</v>
      </c>
      <c r="D19" s="15">
        <v>750</v>
      </c>
      <c r="E19" s="2" t="s">
        <v>78</v>
      </c>
      <c r="F19" s="16">
        <v>3</v>
      </c>
      <c r="G19" s="16">
        <f t="shared" si="0"/>
        <v>2.4000000000000004</v>
      </c>
      <c r="H19" s="23"/>
      <c r="I19" s="3">
        <f t="shared" si="1"/>
        <v>0</v>
      </c>
      <c r="J19" s="2"/>
      <c r="K19" s="41"/>
      <c r="L19" s="3"/>
    </row>
    <row r="20" spans="1:12" ht="16" customHeight="1">
      <c r="A20" s="48" t="s">
        <v>8</v>
      </c>
      <c r="B20" s="63">
        <v>4179800</v>
      </c>
      <c r="C20" s="49" t="s">
        <v>48</v>
      </c>
      <c r="D20" s="50" t="s">
        <v>75</v>
      </c>
      <c r="E20" s="76" t="s">
        <v>15</v>
      </c>
      <c r="F20" s="52">
        <v>11.45</v>
      </c>
      <c r="G20" s="52">
        <f t="shared" si="0"/>
        <v>9.16</v>
      </c>
      <c r="H20" s="61"/>
      <c r="I20" s="53">
        <f t="shared" si="1"/>
        <v>0</v>
      </c>
      <c r="J20" s="2"/>
      <c r="K20" s="41"/>
      <c r="L20" s="3"/>
    </row>
    <row r="21" spans="1:12" ht="16" customHeight="1">
      <c r="A21" s="48" t="s">
        <v>8</v>
      </c>
      <c r="B21" s="63">
        <v>4179818</v>
      </c>
      <c r="C21" s="49" t="s">
        <v>49</v>
      </c>
      <c r="D21" s="50" t="s">
        <v>75</v>
      </c>
      <c r="E21" s="76" t="s">
        <v>15</v>
      </c>
      <c r="F21" s="52">
        <v>11.45</v>
      </c>
      <c r="G21" s="52">
        <f t="shared" si="0"/>
        <v>9.16</v>
      </c>
      <c r="H21" s="61"/>
      <c r="I21" s="53">
        <f t="shared" si="1"/>
        <v>0</v>
      </c>
      <c r="K21" s="41"/>
    </row>
    <row r="22" spans="1:12" ht="16" customHeight="1">
      <c r="A22" s="12" t="s">
        <v>8</v>
      </c>
      <c r="B22" s="39">
        <v>4198859</v>
      </c>
      <c r="C22" s="14" t="s">
        <v>61</v>
      </c>
      <c r="D22" s="15" t="s">
        <v>76</v>
      </c>
      <c r="E22" s="2" t="s">
        <v>15</v>
      </c>
      <c r="F22" s="16">
        <v>7.75</v>
      </c>
      <c r="G22" s="16">
        <f t="shared" si="0"/>
        <v>6.2</v>
      </c>
      <c r="H22" s="23"/>
      <c r="I22" s="3">
        <f t="shared" si="1"/>
        <v>0</v>
      </c>
      <c r="K22" s="41"/>
    </row>
    <row r="23" spans="1:12" ht="16" customHeight="1">
      <c r="A23" s="12" t="s">
        <v>8</v>
      </c>
      <c r="B23" s="39">
        <v>4346755</v>
      </c>
      <c r="C23" s="14" t="s">
        <v>90</v>
      </c>
      <c r="D23" s="15" t="s">
        <v>76</v>
      </c>
      <c r="E23" s="2" t="s">
        <v>15</v>
      </c>
      <c r="F23" s="16">
        <v>7.75</v>
      </c>
      <c r="G23" s="16">
        <f t="shared" si="0"/>
        <v>6.2</v>
      </c>
      <c r="H23" s="23"/>
      <c r="I23" s="3">
        <f t="shared" si="1"/>
        <v>0</v>
      </c>
      <c r="K23" s="41"/>
    </row>
    <row r="24" spans="1:12" ht="16" customHeight="1">
      <c r="A24" s="12" t="s">
        <v>8</v>
      </c>
      <c r="B24" s="39">
        <v>4167953</v>
      </c>
      <c r="C24" s="14" t="s">
        <v>63</v>
      </c>
      <c r="D24" s="15" t="s">
        <v>76</v>
      </c>
      <c r="E24" s="2" t="s">
        <v>15</v>
      </c>
      <c r="F24" s="16">
        <v>7.75</v>
      </c>
      <c r="G24" s="16">
        <f t="shared" si="0"/>
        <v>6.2</v>
      </c>
      <c r="H24" s="23"/>
      <c r="I24" s="3">
        <f t="shared" si="1"/>
        <v>0</v>
      </c>
      <c r="K24" s="41"/>
    </row>
    <row r="25" spans="1:12" ht="16" customHeight="1">
      <c r="A25" s="48" t="s">
        <v>8</v>
      </c>
      <c r="B25" s="64">
        <v>4167979</v>
      </c>
      <c r="C25" s="49" t="s">
        <v>46</v>
      </c>
      <c r="D25" s="50" t="s">
        <v>77</v>
      </c>
      <c r="E25" s="51" t="s">
        <v>15</v>
      </c>
      <c r="F25" s="52">
        <v>17.95</v>
      </c>
      <c r="G25" s="52">
        <f t="shared" si="0"/>
        <v>14.36</v>
      </c>
      <c r="H25" s="61"/>
      <c r="I25" s="53">
        <f t="shared" si="1"/>
        <v>0</v>
      </c>
      <c r="K25" s="41"/>
    </row>
    <row r="26" spans="1:12" ht="16" customHeight="1">
      <c r="A26" s="48" t="s">
        <v>8</v>
      </c>
      <c r="B26" s="64">
        <v>4121604</v>
      </c>
      <c r="C26" s="49" t="s">
        <v>41</v>
      </c>
      <c r="D26" s="50" t="s">
        <v>77</v>
      </c>
      <c r="E26" s="51" t="s">
        <v>15</v>
      </c>
      <c r="F26" s="52">
        <v>17.95</v>
      </c>
      <c r="G26" s="52">
        <f t="shared" si="0"/>
        <v>14.36</v>
      </c>
      <c r="H26" s="61"/>
      <c r="I26" s="53">
        <f t="shared" si="1"/>
        <v>0</v>
      </c>
      <c r="K26" s="41"/>
    </row>
    <row r="27" spans="1:12" ht="16" customHeight="1">
      <c r="A27" s="12" t="s">
        <v>8</v>
      </c>
      <c r="B27" s="39">
        <v>4167946</v>
      </c>
      <c r="C27" s="14" t="s">
        <v>24</v>
      </c>
      <c r="D27" s="15" t="s">
        <v>79</v>
      </c>
      <c r="E27" s="2" t="s">
        <v>78</v>
      </c>
      <c r="F27" s="16">
        <v>13.5</v>
      </c>
      <c r="G27" s="16">
        <f t="shared" si="0"/>
        <v>10.8</v>
      </c>
      <c r="H27" s="23"/>
      <c r="I27" s="3">
        <f t="shared" si="1"/>
        <v>0</v>
      </c>
      <c r="K27" s="41"/>
    </row>
    <row r="28" spans="1:12" ht="16" customHeight="1">
      <c r="A28" s="12" t="s">
        <v>8</v>
      </c>
      <c r="B28" s="39">
        <v>4167912</v>
      </c>
      <c r="C28" s="14" t="s">
        <v>21</v>
      </c>
      <c r="D28" s="15" t="s">
        <v>79</v>
      </c>
      <c r="E28" s="2" t="s">
        <v>78</v>
      </c>
      <c r="F28" s="16">
        <v>13.5</v>
      </c>
      <c r="G28" s="16">
        <f t="shared" si="0"/>
        <v>10.8</v>
      </c>
      <c r="H28" s="23"/>
      <c r="I28" s="3">
        <f t="shared" si="1"/>
        <v>0</v>
      </c>
      <c r="K28" s="41"/>
    </row>
    <row r="29" spans="1:12" ht="16" customHeight="1">
      <c r="A29" s="12" t="s">
        <v>8</v>
      </c>
      <c r="B29" s="39">
        <v>4167938</v>
      </c>
      <c r="C29" s="14" t="s">
        <v>22</v>
      </c>
      <c r="D29" s="15" t="s">
        <v>79</v>
      </c>
      <c r="E29" s="2" t="s">
        <v>78</v>
      </c>
      <c r="F29" s="16">
        <v>13.5</v>
      </c>
      <c r="G29" s="16">
        <f t="shared" si="0"/>
        <v>10.8</v>
      </c>
      <c r="H29" s="23"/>
      <c r="I29" s="3">
        <f t="shared" si="1"/>
        <v>0</v>
      </c>
      <c r="K29" s="41"/>
    </row>
    <row r="30" spans="1:12" ht="16" customHeight="1">
      <c r="A30" s="12" t="s">
        <v>8</v>
      </c>
      <c r="B30" s="39">
        <v>4167920</v>
      </c>
      <c r="C30" s="14" t="s">
        <v>23</v>
      </c>
      <c r="D30" s="15" t="s">
        <v>79</v>
      </c>
      <c r="E30" s="2" t="s">
        <v>78</v>
      </c>
      <c r="F30" s="16">
        <v>13.5</v>
      </c>
      <c r="G30" s="16">
        <f t="shared" si="0"/>
        <v>10.8</v>
      </c>
      <c r="H30" s="23"/>
      <c r="I30" s="3">
        <f t="shared" si="1"/>
        <v>0</v>
      </c>
      <c r="K30" s="41"/>
    </row>
    <row r="31" spans="1:12" ht="16" customHeight="1">
      <c r="A31" s="88" t="s">
        <v>8</v>
      </c>
      <c r="B31" s="89">
        <v>4418901</v>
      </c>
      <c r="C31" s="90" t="s">
        <v>99</v>
      </c>
      <c r="D31" s="91" t="s">
        <v>80</v>
      </c>
      <c r="E31" s="92" t="s">
        <v>15</v>
      </c>
      <c r="F31" s="93">
        <v>10.95</v>
      </c>
      <c r="G31" s="93">
        <f t="shared" si="0"/>
        <v>8.76</v>
      </c>
      <c r="H31" s="94"/>
      <c r="I31" s="95">
        <f t="shared" si="1"/>
        <v>0</v>
      </c>
      <c r="K31" s="41"/>
    </row>
    <row r="32" spans="1:12" ht="16" customHeight="1">
      <c r="A32" s="48" t="s">
        <v>8</v>
      </c>
      <c r="B32" s="64">
        <v>4242905</v>
      </c>
      <c r="C32" s="49" t="s">
        <v>69</v>
      </c>
      <c r="D32" s="50" t="s">
        <v>80</v>
      </c>
      <c r="E32" s="51" t="s">
        <v>15</v>
      </c>
      <c r="F32" s="52">
        <v>10.95</v>
      </c>
      <c r="G32" s="52">
        <f t="shared" si="0"/>
        <v>8.76</v>
      </c>
      <c r="H32" s="61"/>
      <c r="I32" s="53">
        <f t="shared" si="1"/>
        <v>0</v>
      </c>
      <c r="K32" s="41"/>
    </row>
    <row r="33" spans="1:11" ht="16" customHeight="1">
      <c r="A33" s="48" t="s">
        <v>8</v>
      </c>
      <c r="B33" s="64">
        <v>4156733</v>
      </c>
      <c r="C33" s="49" t="s">
        <v>43</v>
      </c>
      <c r="D33" s="50" t="s">
        <v>80</v>
      </c>
      <c r="E33" s="51" t="s">
        <v>15</v>
      </c>
      <c r="F33" s="52">
        <v>10.95</v>
      </c>
      <c r="G33" s="52">
        <f t="shared" si="0"/>
        <v>8.76</v>
      </c>
      <c r="H33" s="61"/>
      <c r="I33" s="53">
        <f t="shared" si="1"/>
        <v>0</v>
      </c>
      <c r="K33" s="41"/>
    </row>
    <row r="34" spans="1:11" ht="16" customHeight="1">
      <c r="A34" s="12" t="s">
        <v>7</v>
      </c>
      <c r="B34" s="13">
        <v>3728953</v>
      </c>
      <c r="C34" s="14" t="s">
        <v>44</v>
      </c>
      <c r="D34" s="15">
        <v>1300</v>
      </c>
      <c r="E34" s="2" t="s">
        <v>15</v>
      </c>
      <c r="F34" s="16">
        <v>32.950000000000003</v>
      </c>
      <c r="G34" s="16">
        <f t="shared" si="0"/>
        <v>26.360000000000003</v>
      </c>
      <c r="H34" s="23"/>
      <c r="I34" s="3">
        <f t="shared" si="1"/>
        <v>0</v>
      </c>
      <c r="K34" s="41"/>
    </row>
    <row r="35" spans="1:11" ht="16" customHeight="1">
      <c r="A35" s="12" t="s">
        <v>7</v>
      </c>
      <c r="B35" s="18">
        <v>3764644</v>
      </c>
      <c r="C35" s="14" t="s">
        <v>45</v>
      </c>
      <c r="D35" s="15">
        <v>1300</v>
      </c>
      <c r="E35" s="2" t="s">
        <v>15</v>
      </c>
      <c r="F35" s="16">
        <v>32.950000000000003</v>
      </c>
      <c r="G35" s="16">
        <f t="shared" si="0"/>
        <v>26.360000000000003</v>
      </c>
      <c r="H35" s="23"/>
      <c r="I35" s="3">
        <f t="shared" si="1"/>
        <v>0</v>
      </c>
      <c r="K35" s="41"/>
    </row>
    <row r="36" spans="1:11" ht="16" customHeight="1">
      <c r="A36" s="48" t="s">
        <v>9</v>
      </c>
      <c r="B36" s="77">
        <v>3786498</v>
      </c>
      <c r="C36" s="49" t="s">
        <v>39</v>
      </c>
      <c r="D36" s="50" t="s">
        <v>81</v>
      </c>
      <c r="E36" s="51" t="s">
        <v>15</v>
      </c>
      <c r="F36" s="52">
        <v>12.95</v>
      </c>
      <c r="G36" s="52">
        <f t="shared" si="0"/>
        <v>10.36</v>
      </c>
      <c r="H36" s="61"/>
      <c r="I36" s="53">
        <f t="shared" si="1"/>
        <v>0</v>
      </c>
      <c r="K36" s="41"/>
    </row>
    <row r="37" spans="1:11" ht="16" customHeight="1">
      <c r="A37" s="48" t="s">
        <v>9</v>
      </c>
      <c r="B37" s="77">
        <v>3786464</v>
      </c>
      <c r="C37" s="49" t="s">
        <v>38</v>
      </c>
      <c r="D37" s="50" t="s">
        <v>81</v>
      </c>
      <c r="E37" s="51" t="s">
        <v>15</v>
      </c>
      <c r="F37" s="52">
        <v>12.95</v>
      </c>
      <c r="G37" s="52">
        <f t="shared" si="0"/>
        <v>10.36</v>
      </c>
      <c r="H37" s="61"/>
      <c r="I37" s="53">
        <f t="shared" si="1"/>
        <v>0</v>
      </c>
      <c r="K37" s="41"/>
    </row>
    <row r="38" spans="1:11" ht="16" customHeight="1">
      <c r="A38" s="78" t="s">
        <v>6</v>
      </c>
      <c r="B38" s="79">
        <v>4126017</v>
      </c>
      <c r="C38" s="80" t="s">
        <v>68</v>
      </c>
      <c r="D38" s="81">
        <v>60</v>
      </c>
      <c r="E38" s="82" t="s">
        <v>12</v>
      </c>
      <c r="F38" s="83">
        <v>19.95</v>
      </c>
      <c r="G38" s="83">
        <f t="shared" si="0"/>
        <v>15.96</v>
      </c>
      <c r="H38" s="84"/>
      <c r="I38" s="85">
        <f t="shared" si="1"/>
        <v>0</v>
      </c>
      <c r="K38" s="41"/>
    </row>
    <row r="39" spans="1:11" ht="16" customHeight="1">
      <c r="A39" s="74" t="s">
        <v>8</v>
      </c>
      <c r="B39" s="75">
        <v>4312815</v>
      </c>
      <c r="C39" s="68" t="s">
        <v>88</v>
      </c>
      <c r="D39" s="69">
        <v>700</v>
      </c>
      <c r="E39" s="70" t="s">
        <v>15</v>
      </c>
      <c r="F39" s="71">
        <v>29.95</v>
      </c>
      <c r="G39" s="71">
        <f t="shared" si="0"/>
        <v>23.96</v>
      </c>
      <c r="H39" s="72"/>
      <c r="I39" s="73">
        <f t="shared" si="1"/>
        <v>0</v>
      </c>
      <c r="K39" s="41"/>
    </row>
    <row r="40" spans="1:11" ht="16" customHeight="1">
      <c r="A40" s="74" t="s">
        <v>8</v>
      </c>
      <c r="B40" s="75">
        <v>4312807</v>
      </c>
      <c r="C40" s="68" t="s">
        <v>87</v>
      </c>
      <c r="D40" s="69">
        <v>700</v>
      </c>
      <c r="E40" s="70" t="s">
        <v>15</v>
      </c>
      <c r="F40" s="71">
        <v>29.95</v>
      </c>
      <c r="G40" s="71">
        <f t="shared" si="0"/>
        <v>23.96</v>
      </c>
      <c r="H40" s="72"/>
      <c r="I40" s="73">
        <f t="shared" si="1"/>
        <v>0</v>
      </c>
      <c r="K40" s="41"/>
    </row>
    <row r="41" spans="1:11" ht="16" customHeight="1">
      <c r="A41" s="12" t="s">
        <v>8</v>
      </c>
      <c r="B41" s="39">
        <v>4167813</v>
      </c>
      <c r="C41" s="14" t="s">
        <v>25</v>
      </c>
      <c r="D41" s="15" t="s">
        <v>82</v>
      </c>
      <c r="E41" s="2" t="s">
        <v>78</v>
      </c>
      <c r="F41" s="16">
        <v>13.5</v>
      </c>
      <c r="G41" s="16">
        <f t="shared" si="0"/>
        <v>10.8</v>
      </c>
      <c r="H41" s="23"/>
      <c r="I41" s="3">
        <f t="shared" si="1"/>
        <v>0</v>
      </c>
      <c r="K41" s="41"/>
    </row>
    <row r="42" spans="1:11" ht="16" customHeight="1">
      <c r="A42" s="12" t="s">
        <v>8</v>
      </c>
      <c r="B42" s="39">
        <v>4167904</v>
      </c>
      <c r="C42" s="14" t="s">
        <v>26</v>
      </c>
      <c r="D42" s="15" t="s">
        <v>82</v>
      </c>
      <c r="E42" s="2" t="s">
        <v>78</v>
      </c>
      <c r="F42" s="16">
        <v>13.5</v>
      </c>
      <c r="G42" s="16">
        <f t="shared" si="0"/>
        <v>10.8</v>
      </c>
      <c r="H42" s="23"/>
      <c r="I42" s="3">
        <f t="shared" si="1"/>
        <v>0</v>
      </c>
      <c r="K42" s="41"/>
    </row>
    <row r="43" spans="1:11" ht="16" customHeight="1">
      <c r="A43" s="12" t="s">
        <v>8</v>
      </c>
      <c r="B43" s="39">
        <v>4167896</v>
      </c>
      <c r="C43" s="14" t="s">
        <v>27</v>
      </c>
      <c r="D43" s="15" t="s">
        <v>82</v>
      </c>
      <c r="E43" s="2" t="s">
        <v>78</v>
      </c>
      <c r="F43" s="16">
        <v>13.5</v>
      </c>
      <c r="G43" s="16">
        <f t="shared" si="0"/>
        <v>10.8</v>
      </c>
      <c r="H43" s="23"/>
      <c r="I43" s="3">
        <f t="shared" si="1"/>
        <v>0</v>
      </c>
      <c r="K43" s="41"/>
    </row>
    <row r="44" spans="1:11" ht="16" customHeight="1">
      <c r="A44" s="48" t="s">
        <v>7</v>
      </c>
      <c r="B44" s="63">
        <v>3677234</v>
      </c>
      <c r="C44" s="49" t="s">
        <v>28</v>
      </c>
      <c r="D44" s="50">
        <v>1400</v>
      </c>
      <c r="E44" s="51" t="s">
        <v>15</v>
      </c>
      <c r="F44" s="52">
        <v>32.950000000000003</v>
      </c>
      <c r="G44" s="52">
        <f t="shared" si="0"/>
        <v>26.360000000000003</v>
      </c>
      <c r="H44" s="61"/>
      <c r="I44" s="53">
        <f t="shared" si="1"/>
        <v>0</v>
      </c>
      <c r="K44" s="41"/>
    </row>
    <row r="45" spans="1:11" ht="16" customHeight="1">
      <c r="A45" s="48" t="s">
        <v>7</v>
      </c>
      <c r="B45" s="63">
        <v>4265153</v>
      </c>
      <c r="C45" s="49" t="s">
        <v>71</v>
      </c>
      <c r="D45" s="50" t="s">
        <v>72</v>
      </c>
      <c r="E45" s="51" t="s">
        <v>15</v>
      </c>
      <c r="F45" s="52">
        <v>24.5</v>
      </c>
      <c r="G45" s="52">
        <f t="shared" si="0"/>
        <v>19.600000000000001</v>
      </c>
      <c r="H45" s="61"/>
      <c r="I45" s="53">
        <f t="shared" si="1"/>
        <v>0</v>
      </c>
      <c r="K45" s="41"/>
    </row>
    <row r="46" spans="1:11" ht="16" customHeight="1">
      <c r="A46" s="48" t="s">
        <v>7</v>
      </c>
      <c r="B46" s="63">
        <v>3677226</v>
      </c>
      <c r="C46" s="49" t="s">
        <v>29</v>
      </c>
      <c r="D46" s="50">
        <v>1400</v>
      </c>
      <c r="E46" s="51" t="s">
        <v>15</v>
      </c>
      <c r="F46" s="52">
        <v>32.950000000000003</v>
      </c>
      <c r="G46" s="52">
        <f t="shared" si="0"/>
        <v>26.360000000000003</v>
      </c>
      <c r="H46" s="61"/>
      <c r="I46" s="53">
        <f t="shared" si="1"/>
        <v>0</v>
      </c>
      <c r="K46" s="41"/>
    </row>
    <row r="47" spans="1:11" ht="16" customHeight="1">
      <c r="A47" s="48" t="s">
        <v>7</v>
      </c>
      <c r="B47" s="63">
        <v>4269098</v>
      </c>
      <c r="C47" s="49" t="s">
        <v>73</v>
      </c>
      <c r="D47" s="50" t="s">
        <v>72</v>
      </c>
      <c r="E47" s="51" t="s">
        <v>15</v>
      </c>
      <c r="F47" s="52">
        <v>24.5</v>
      </c>
      <c r="G47" s="52">
        <f t="shared" ref="G47:G68" si="2">F47*(1-$F$12)</f>
        <v>19.600000000000001</v>
      </c>
      <c r="H47" s="61"/>
      <c r="I47" s="53">
        <f t="shared" ref="I47:I68" si="3">G47*H47</f>
        <v>0</v>
      </c>
      <c r="K47" s="41"/>
    </row>
    <row r="48" spans="1:11" ht="16" customHeight="1">
      <c r="A48" s="48" t="s">
        <v>7</v>
      </c>
      <c r="B48" s="63">
        <v>4211454</v>
      </c>
      <c r="C48" s="49" t="s">
        <v>62</v>
      </c>
      <c r="D48" s="50">
        <v>1400</v>
      </c>
      <c r="E48" s="51" t="s">
        <v>15</v>
      </c>
      <c r="F48" s="52">
        <v>32.950000000000003</v>
      </c>
      <c r="G48" s="52">
        <f t="shared" si="2"/>
        <v>26.360000000000003</v>
      </c>
      <c r="H48" s="61"/>
      <c r="I48" s="53">
        <f t="shared" si="3"/>
        <v>0</v>
      </c>
      <c r="K48" s="41"/>
    </row>
    <row r="49" spans="1:11" ht="16" customHeight="1">
      <c r="A49" s="48" t="s">
        <v>7</v>
      </c>
      <c r="B49" s="63">
        <v>4265161</v>
      </c>
      <c r="C49" s="49" t="s">
        <v>74</v>
      </c>
      <c r="D49" s="50" t="s">
        <v>72</v>
      </c>
      <c r="E49" s="51" t="s">
        <v>15</v>
      </c>
      <c r="F49" s="52">
        <v>24.5</v>
      </c>
      <c r="G49" s="52">
        <f t="shared" si="2"/>
        <v>19.600000000000001</v>
      </c>
      <c r="H49" s="61"/>
      <c r="I49" s="53">
        <f t="shared" si="3"/>
        <v>0</v>
      </c>
      <c r="K49" s="41"/>
    </row>
    <row r="50" spans="1:11" ht="16" customHeight="1">
      <c r="A50" s="33" t="s">
        <v>7</v>
      </c>
      <c r="B50" s="34">
        <v>3677317</v>
      </c>
      <c r="C50" s="35" t="s">
        <v>36</v>
      </c>
      <c r="D50" s="36">
        <v>80</v>
      </c>
      <c r="E50" s="37" t="s">
        <v>12</v>
      </c>
      <c r="F50" s="38">
        <v>29.5</v>
      </c>
      <c r="G50" s="16">
        <f t="shared" si="2"/>
        <v>23.6</v>
      </c>
      <c r="H50" s="23"/>
      <c r="I50" s="3">
        <f t="shared" si="3"/>
        <v>0</v>
      </c>
      <c r="K50" s="41"/>
    </row>
    <row r="51" spans="1:11" ht="16" customHeight="1">
      <c r="A51" s="78" t="s">
        <v>6</v>
      </c>
      <c r="B51" s="79">
        <v>4125993</v>
      </c>
      <c r="C51" s="80" t="s">
        <v>66</v>
      </c>
      <c r="D51" s="81">
        <v>60</v>
      </c>
      <c r="E51" s="82" t="s">
        <v>12</v>
      </c>
      <c r="F51" s="83">
        <v>24.5</v>
      </c>
      <c r="G51" s="83">
        <f t="shared" si="2"/>
        <v>19.600000000000001</v>
      </c>
      <c r="H51" s="84"/>
      <c r="I51" s="85">
        <f t="shared" si="3"/>
        <v>0</v>
      </c>
      <c r="K51" s="41"/>
    </row>
    <row r="52" spans="1:11" ht="16" customHeight="1">
      <c r="A52" s="74" t="s">
        <v>8</v>
      </c>
      <c r="B52" s="75">
        <v>4125977</v>
      </c>
      <c r="C52" s="68" t="s">
        <v>67</v>
      </c>
      <c r="D52" s="69">
        <v>120</v>
      </c>
      <c r="E52" s="70" t="s">
        <v>12</v>
      </c>
      <c r="F52" s="71">
        <v>22.5</v>
      </c>
      <c r="G52" s="71">
        <f t="shared" si="2"/>
        <v>18</v>
      </c>
      <c r="H52" s="72"/>
      <c r="I52" s="73">
        <f t="shared" si="3"/>
        <v>0</v>
      </c>
      <c r="K52" s="41"/>
    </row>
    <row r="53" spans="1:11" ht="16" customHeight="1">
      <c r="A53" s="12" t="s">
        <v>10</v>
      </c>
      <c r="B53" s="19">
        <v>4257358</v>
      </c>
      <c r="C53" s="14" t="s">
        <v>89</v>
      </c>
      <c r="D53" s="15">
        <v>560</v>
      </c>
      <c r="E53" s="2" t="s">
        <v>15</v>
      </c>
      <c r="F53" s="16">
        <v>29.5</v>
      </c>
      <c r="G53" s="16">
        <f t="shared" si="2"/>
        <v>23.6</v>
      </c>
      <c r="H53" s="23"/>
      <c r="I53" s="3">
        <f t="shared" si="3"/>
        <v>0</v>
      </c>
      <c r="K53" s="41"/>
    </row>
    <row r="54" spans="1:11" ht="16" customHeight="1">
      <c r="A54" s="12" t="s">
        <v>10</v>
      </c>
      <c r="B54" s="19">
        <v>3772803</v>
      </c>
      <c r="C54" s="14" t="s">
        <v>37</v>
      </c>
      <c r="D54" s="15">
        <v>780</v>
      </c>
      <c r="E54" s="2" t="s">
        <v>15</v>
      </c>
      <c r="F54" s="16">
        <v>39.99</v>
      </c>
      <c r="G54" s="16">
        <f t="shared" si="2"/>
        <v>31.992000000000004</v>
      </c>
      <c r="H54" s="23"/>
      <c r="I54" s="3">
        <f t="shared" si="3"/>
        <v>0</v>
      </c>
      <c r="K54" s="41"/>
    </row>
    <row r="55" spans="1:11" ht="16" customHeight="1">
      <c r="A55" s="12" t="s">
        <v>10</v>
      </c>
      <c r="B55" s="19">
        <v>4257366</v>
      </c>
      <c r="C55" s="14" t="s">
        <v>37</v>
      </c>
      <c r="D55" s="15">
        <v>560</v>
      </c>
      <c r="E55" s="2" t="s">
        <v>15</v>
      </c>
      <c r="F55" s="16">
        <v>29.5</v>
      </c>
      <c r="G55" s="16">
        <f t="shared" si="2"/>
        <v>23.6</v>
      </c>
      <c r="H55" s="23"/>
      <c r="I55" s="3">
        <f t="shared" si="3"/>
        <v>0</v>
      </c>
      <c r="K55" s="41"/>
    </row>
    <row r="56" spans="1:11" ht="16" customHeight="1">
      <c r="A56" s="86" t="s">
        <v>6</v>
      </c>
      <c r="B56" s="79">
        <v>3677291</v>
      </c>
      <c r="C56" s="80" t="s">
        <v>30</v>
      </c>
      <c r="D56" s="81">
        <v>90</v>
      </c>
      <c r="E56" s="82" t="s">
        <v>16</v>
      </c>
      <c r="F56" s="83">
        <v>34.5</v>
      </c>
      <c r="G56" s="83">
        <f t="shared" si="2"/>
        <v>27.6</v>
      </c>
      <c r="H56" s="84"/>
      <c r="I56" s="85">
        <f t="shared" si="3"/>
        <v>0</v>
      </c>
      <c r="K56" s="41"/>
    </row>
    <row r="57" spans="1:11" ht="16" customHeight="1">
      <c r="A57" s="12" t="s">
        <v>10</v>
      </c>
      <c r="B57" s="19">
        <v>4131827</v>
      </c>
      <c r="C57" s="14" t="s">
        <v>64</v>
      </c>
      <c r="D57" s="15" t="s">
        <v>83</v>
      </c>
      <c r="E57" s="2" t="s">
        <v>15</v>
      </c>
      <c r="F57" s="16">
        <v>29.95</v>
      </c>
      <c r="G57" s="16">
        <f t="shared" si="2"/>
        <v>23.96</v>
      </c>
      <c r="H57" s="23"/>
      <c r="I57" s="3">
        <f t="shared" si="3"/>
        <v>0</v>
      </c>
      <c r="K57" s="41"/>
    </row>
    <row r="58" spans="1:11" ht="16" customHeight="1">
      <c r="A58" s="62" t="s">
        <v>9</v>
      </c>
      <c r="B58" s="63">
        <v>4179776</v>
      </c>
      <c r="C58" s="49" t="s">
        <v>47</v>
      </c>
      <c r="D58" s="50">
        <v>1000</v>
      </c>
      <c r="E58" s="51" t="s">
        <v>15</v>
      </c>
      <c r="F58" s="52">
        <v>29.5</v>
      </c>
      <c r="G58" s="52">
        <f t="shared" si="2"/>
        <v>23.6</v>
      </c>
      <c r="H58" s="61"/>
      <c r="I58" s="53">
        <f t="shared" si="3"/>
        <v>0</v>
      </c>
      <c r="K58" s="41"/>
    </row>
    <row r="59" spans="1:11" ht="16" customHeight="1">
      <c r="A59" s="48" t="s">
        <v>9</v>
      </c>
      <c r="B59" s="63">
        <v>4179784</v>
      </c>
      <c r="C59" s="49" t="s">
        <v>31</v>
      </c>
      <c r="D59" s="50">
        <v>1000</v>
      </c>
      <c r="E59" s="51" t="s">
        <v>15</v>
      </c>
      <c r="F59" s="52">
        <v>29.5</v>
      </c>
      <c r="G59" s="52">
        <f t="shared" si="2"/>
        <v>23.6</v>
      </c>
      <c r="H59" s="61"/>
      <c r="I59" s="53">
        <f t="shared" si="3"/>
        <v>0</v>
      </c>
      <c r="K59" s="41"/>
    </row>
    <row r="60" spans="1:11" ht="16" customHeight="1">
      <c r="A60" s="62" t="s">
        <v>9</v>
      </c>
      <c r="B60" s="63">
        <v>4179735</v>
      </c>
      <c r="C60" s="49" t="s">
        <v>32</v>
      </c>
      <c r="D60" s="50">
        <v>1000</v>
      </c>
      <c r="E60" s="51" t="s">
        <v>15</v>
      </c>
      <c r="F60" s="52">
        <v>29.5</v>
      </c>
      <c r="G60" s="52">
        <f t="shared" si="2"/>
        <v>23.6</v>
      </c>
      <c r="H60" s="61"/>
      <c r="I60" s="53">
        <f t="shared" si="3"/>
        <v>0</v>
      </c>
      <c r="K60" s="41"/>
    </row>
    <row r="61" spans="1:11" ht="16" customHeight="1">
      <c r="A61" s="40" t="s">
        <v>84</v>
      </c>
      <c r="B61" s="17">
        <v>918607</v>
      </c>
      <c r="C61" s="14" t="s">
        <v>86</v>
      </c>
      <c r="D61" s="15">
        <v>700</v>
      </c>
      <c r="E61" s="2" t="s">
        <v>78</v>
      </c>
      <c r="F61" s="16">
        <v>3</v>
      </c>
      <c r="G61" s="16">
        <f t="shared" si="2"/>
        <v>2.4000000000000004</v>
      </c>
      <c r="H61" s="23"/>
      <c r="I61" s="3">
        <f t="shared" si="3"/>
        <v>0</v>
      </c>
      <c r="K61" s="41"/>
    </row>
    <row r="62" spans="1:11" ht="16" customHeight="1">
      <c r="A62" s="40" t="s">
        <v>10</v>
      </c>
      <c r="B62" s="17">
        <v>4125878</v>
      </c>
      <c r="C62" s="14" t="s">
        <v>52</v>
      </c>
      <c r="D62" s="15">
        <v>800</v>
      </c>
      <c r="E62" s="2" t="s">
        <v>15</v>
      </c>
      <c r="F62" s="16">
        <v>39.5</v>
      </c>
      <c r="G62" s="16">
        <f t="shared" si="2"/>
        <v>31.6</v>
      </c>
      <c r="H62" s="23"/>
      <c r="I62" s="3">
        <f t="shared" si="3"/>
        <v>0</v>
      </c>
      <c r="K62" s="41"/>
    </row>
    <row r="63" spans="1:11" ht="16" customHeight="1">
      <c r="A63" s="40" t="s">
        <v>10</v>
      </c>
      <c r="B63" s="17">
        <v>4125852</v>
      </c>
      <c r="C63" s="14" t="s">
        <v>42</v>
      </c>
      <c r="D63" s="15">
        <v>800</v>
      </c>
      <c r="E63" s="2" t="s">
        <v>15</v>
      </c>
      <c r="F63" s="16">
        <v>39.5</v>
      </c>
      <c r="G63" s="16">
        <f t="shared" si="2"/>
        <v>31.6</v>
      </c>
      <c r="H63" s="23"/>
      <c r="I63" s="3">
        <f t="shared" si="3"/>
        <v>0</v>
      </c>
      <c r="K63" s="41"/>
    </row>
    <row r="64" spans="1:11" ht="16" customHeight="1">
      <c r="A64" s="40" t="s">
        <v>10</v>
      </c>
      <c r="B64" s="17">
        <v>4125860</v>
      </c>
      <c r="C64" s="14" t="s">
        <v>101</v>
      </c>
      <c r="D64" s="15">
        <v>800</v>
      </c>
      <c r="E64" s="2" t="s">
        <v>15</v>
      </c>
      <c r="F64" s="16">
        <v>39.5</v>
      </c>
      <c r="G64" s="16">
        <f t="shared" si="2"/>
        <v>31.6</v>
      </c>
      <c r="H64" s="23"/>
      <c r="I64" s="3">
        <f t="shared" si="3"/>
        <v>0</v>
      </c>
      <c r="K64" s="41"/>
    </row>
    <row r="65" spans="1:15" ht="16" customHeight="1">
      <c r="A65" s="78" t="s">
        <v>6</v>
      </c>
      <c r="B65" s="79">
        <v>3687829</v>
      </c>
      <c r="C65" s="80" t="s">
        <v>65</v>
      </c>
      <c r="D65" s="81">
        <v>190</v>
      </c>
      <c r="E65" s="82" t="s">
        <v>17</v>
      </c>
      <c r="F65" s="83">
        <v>12.95</v>
      </c>
      <c r="G65" s="83">
        <f t="shared" si="2"/>
        <v>10.36</v>
      </c>
      <c r="H65" s="84"/>
      <c r="I65" s="85">
        <f t="shared" si="3"/>
        <v>0</v>
      </c>
      <c r="K65" s="41"/>
    </row>
    <row r="66" spans="1:15" ht="16" customHeight="1">
      <c r="A66" s="62" t="s">
        <v>10</v>
      </c>
      <c r="B66" s="63">
        <v>4242939</v>
      </c>
      <c r="C66" s="49" t="s">
        <v>33</v>
      </c>
      <c r="D66" s="50">
        <v>700</v>
      </c>
      <c r="E66" s="51" t="s">
        <v>15</v>
      </c>
      <c r="F66" s="52">
        <v>44.5</v>
      </c>
      <c r="G66" s="52">
        <f t="shared" si="2"/>
        <v>35.6</v>
      </c>
      <c r="H66" s="61"/>
      <c r="I66" s="53">
        <f t="shared" si="3"/>
        <v>0</v>
      </c>
      <c r="K66" s="41"/>
    </row>
    <row r="67" spans="1:15" ht="16" customHeight="1">
      <c r="A67" s="62" t="s">
        <v>10</v>
      </c>
      <c r="B67" s="63">
        <v>4242921</v>
      </c>
      <c r="C67" s="49" t="s">
        <v>34</v>
      </c>
      <c r="D67" s="50">
        <v>700</v>
      </c>
      <c r="E67" s="51" t="s">
        <v>15</v>
      </c>
      <c r="F67" s="52">
        <v>44.5</v>
      </c>
      <c r="G67" s="52">
        <f t="shared" si="2"/>
        <v>35.6</v>
      </c>
      <c r="H67" s="61"/>
      <c r="I67" s="53">
        <f t="shared" si="3"/>
        <v>0</v>
      </c>
      <c r="K67" s="41"/>
    </row>
    <row r="68" spans="1:15" ht="16" customHeight="1">
      <c r="A68" s="62" t="s">
        <v>10</v>
      </c>
      <c r="B68" s="63">
        <v>4242913</v>
      </c>
      <c r="C68" s="49" t="s">
        <v>35</v>
      </c>
      <c r="D68" s="50">
        <v>700</v>
      </c>
      <c r="E68" s="51" t="s">
        <v>15</v>
      </c>
      <c r="F68" s="52">
        <v>44.5</v>
      </c>
      <c r="G68" s="52">
        <f t="shared" si="2"/>
        <v>35.6</v>
      </c>
      <c r="H68" s="61"/>
      <c r="I68" s="53">
        <f t="shared" si="3"/>
        <v>0</v>
      </c>
      <c r="K68" s="41"/>
    </row>
    <row r="69" spans="1:15" ht="16.5" thickBot="1"/>
    <row r="70" spans="1:15" ht="16.5" thickBot="1">
      <c r="E70" s="6" t="s">
        <v>57</v>
      </c>
      <c r="F70" s="7"/>
      <c r="G70" s="7"/>
      <c r="H70" s="8"/>
      <c r="I70" s="9">
        <f>SUM(I14:I69)</f>
        <v>0</v>
      </c>
      <c r="J70" s="54"/>
      <c r="K70" s="54"/>
      <c r="L70" s="59"/>
      <c r="M70" s="56"/>
      <c r="N70" s="41"/>
      <c r="O70" s="41"/>
    </row>
    <row r="71" spans="1:15">
      <c r="E71" s="10" t="s">
        <v>58</v>
      </c>
      <c r="F71"/>
      <c r="G71"/>
      <c r="H71" s="11"/>
      <c r="I71" s="60">
        <f>(I70/(1-F12))*F12</f>
        <v>0</v>
      </c>
      <c r="J71" s="57"/>
      <c r="K71" s="57"/>
      <c r="L71" s="55"/>
      <c r="M71" s="56"/>
      <c r="N71" s="41"/>
      <c r="O71" s="41"/>
    </row>
    <row r="72" spans="1:15">
      <c r="E72" s="42"/>
      <c r="F72" s="42"/>
      <c r="I72" s="43"/>
      <c r="J72" s="58"/>
      <c r="K72" s="58"/>
      <c r="L72" s="55"/>
      <c r="M72" s="56"/>
    </row>
    <row r="74" spans="1:15">
      <c r="G74" s="41"/>
    </row>
    <row r="77" spans="1:15" ht="15.75" customHeight="1"/>
    <row r="97" ht="15.75" customHeight="1"/>
  </sheetData>
  <sortState ref="A17:I71">
    <sortCondition ref="C17:C71"/>
  </sortState>
  <hyperlinks>
    <hyperlink ref="F7" r:id="rId1"/>
  </hyperlinks>
  <pageMargins left="0.7" right="0.7" top="0.75" bottom="0.75" header="0.3" footer="0.3"/>
  <pageSetup paperSize="9" scale="69" fitToHeight="0" orientation="portrait"/>
  <headerFooter>
    <oddFooter>&amp;CBlad &amp;P van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apotheek Dolhain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Steven Cant</cp:lastModifiedBy>
  <cp:lastPrinted>2021-10-25T16:44:34Z</cp:lastPrinted>
  <dcterms:created xsi:type="dcterms:W3CDTF">2017-11-30T14:13:11Z</dcterms:created>
  <dcterms:modified xsi:type="dcterms:W3CDTF">2022-02-28T18:28:55Z</dcterms:modified>
</cp:coreProperties>
</file>